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<sst xmlns="http://schemas.openxmlformats.org/spreadsheetml/2006/main" count="289" uniqueCount="157">
  <si>
    <t>车辆1明细表</t>
  </si>
  <si>
    <t>序号</t>
  </si>
  <si>
    <t>车辆品牌</t>
  </si>
  <si>
    <t>车牌号码</t>
  </si>
  <si>
    <t>车辆型号</t>
  </si>
  <si>
    <t>制造厂名称</t>
  </si>
  <si>
    <t>实际数量</t>
  </si>
  <si>
    <t>计量单位</t>
  </si>
  <si>
    <t>启用日期</t>
  </si>
  <si>
    <t>已行驶里程KM</t>
  </si>
  <si>
    <t>账面原值</t>
  </si>
  <si>
    <t>评估原值</t>
  </si>
  <si>
    <t>成新率（%）</t>
  </si>
  <si>
    <t>评估价值</t>
  </si>
  <si>
    <t>备注</t>
  </si>
  <si>
    <t>江铃牌</t>
  </si>
  <si>
    <t>鲁Y65W09</t>
  </si>
  <si>
    <t>JX3045XSG2</t>
  </si>
  <si>
    <t>江西江铃专用车辆厂</t>
  </si>
  <si>
    <t>辆</t>
  </si>
  <si>
    <t>4.05万</t>
  </si>
  <si>
    <t>大头车</t>
  </si>
  <si>
    <t>楚飞牌</t>
  </si>
  <si>
    <t>鲁FW3266</t>
  </si>
  <si>
    <t>CLQ5070GWX5</t>
  </si>
  <si>
    <t>湖北成龙威专用汽车有限公司</t>
  </si>
  <si>
    <t>1.49万</t>
  </si>
  <si>
    <t>管道疏通</t>
  </si>
  <si>
    <t>鲁fvz882</t>
  </si>
  <si>
    <t>2.21万</t>
  </si>
  <si>
    <t>福田牌</t>
  </si>
  <si>
    <t>鲁FW1367</t>
  </si>
  <si>
    <t>BJ5075GXW-2</t>
  </si>
  <si>
    <t>北汽福田汽车股份有限公司</t>
  </si>
  <si>
    <t>0.24万</t>
  </si>
  <si>
    <t>吸污车</t>
  </si>
  <si>
    <t>东风牌</t>
  </si>
  <si>
    <t>鲁FV9579</t>
  </si>
  <si>
    <t>DFL3120B5</t>
  </si>
  <si>
    <t>东风商用车有限公司</t>
  </si>
  <si>
    <t>11.37万</t>
  </si>
  <si>
    <t>自卸车</t>
  </si>
  <si>
    <t>鲁FV9529</t>
  </si>
  <si>
    <t>10.52万</t>
  </si>
  <si>
    <t>鲁FV9528</t>
  </si>
  <si>
    <t>11.59万</t>
  </si>
  <si>
    <t>新路牌</t>
  </si>
  <si>
    <t>鲁FV3327</t>
  </si>
  <si>
    <t>QXL5160ZYS1</t>
  </si>
  <si>
    <t>青海新路环卫设备制造有限公司</t>
  </si>
  <si>
    <t>24.65万</t>
  </si>
  <si>
    <t>压缩车</t>
  </si>
  <si>
    <t>鲁FV3625</t>
  </si>
  <si>
    <t>QXL5075ZYS</t>
  </si>
  <si>
    <t>27.29万</t>
  </si>
  <si>
    <t>华林牌</t>
  </si>
  <si>
    <t>鲁FV6605</t>
  </si>
  <si>
    <t>HLT5169ZYS</t>
  </si>
  <si>
    <t>北京华林特装车有限公司</t>
  </si>
  <si>
    <t>21.62万</t>
  </si>
  <si>
    <t>鲁FV6637</t>
  </si>
  <si>
    <t>21.14万</t>
  </si>
  <si>
    <t>鲁FV6638</t>
  </si>
  <si>
    <t>22.07万</t>
  </si>
  <si>
    <t>鲁FV6680</t>
  </si>
  <si>
    <t>22.29万</t>
  </si>
  <si>
    <t>福龙马牌</t>
  </si>
  <si>
    <t>鲁FV9877</t>
  </si>
  <si>
    <t>FLM5070ZYSQ4</t>
  </si>
  <si>
    <t>福建龙马环卫装备服份有限公司</t>
  </si>
  <si>
    <t>19.67万</t>
  </si>
  <si>
    <t>鲁FV9900</t>
  </si>
  <si>
    <t>20.09万</t>
  </si>
  <si>
    <t>绿叶牌</t>
  </si>
  <si>
    <t>鲁Y30V28</t>
  </si>
  <si>
    <t>JYJ5040GPSD</t>
  </si>
  <si>
    <t>中国重汽集团济南专用车有限公司</t>
  </si>
  <si>
    <t>6.38万</t>
  </si>
  <si>
    <t>小水罐</t>
  </si>
  <si>
    <t>鲁Y30V35</t>
  </si>
  <si>
    <t>4.77万</t>
  </si>
  <si>
    <t>鲁Y30V58</t>
  </si>
  <si>
    <t>5.62万</t>
  </si>
  <si>
    <t>鲁Y68W11</t>
  </si>
  <si>
    <t>11.06万</t>
  </si>
  <si>
    <t>华林</t>
  </si>
  <si>
    <t>鲁FW3167</t>
  </si>
  <si>
    <t>HLT5164ZYSD</t>
  </si>
  <si>
    <t>14.22万</t>
  </si>
  <si>
    <t>鲁FW3161</t>
  </si>
  <si>
    <t>Flm5070zysjl5</t>
  </si>
  <si>
    <t>16.02万</t>
  </si>
  <si>
    <t>中联牌</t>
  </si>
  <si>
    <t>鲁Y916F9</t>
  </si>
  <si>
    <t>ZLJ5030CTYSCE5</t>
  </si>
  <si>
    <t>中联重科股份有限公司</t>
  </si>
  <si>
    <t>2.04万</t>
  </si>
  <si>
    <t>桶装</t>
  </si>
  <si>
    <t>鲁FK098B</t>
  </si>
  <si>
    <t>ZLJ5030CTYHFE5</t>
  </si>
  <si>
    <t>长沙中联重科环境产业有限公司</t>
  </si>
  <si>
    <t>0.6万</t>
  </si>
  <si>
    <t>鲁FY379L</t>
  </si>
  <si>
    <t>0.63万</t>
  </si>
  <si>
    <t>鲁FX039H</t>
  </si>
  <si>
    <t>0.99万</t>
  </si>
  <si>
    <t>鲁FW5303</t>
  </si>
  <si>
    <t>12.13万</t>
  </si>
  <si>
    <t>鲁FW5337</t>
  </si>
  <si>
    <t>11.82万</t>
  </si>
  <si>
    <t>鲁FW3158</t>
  </si>
  <si>
    <t>15.74万</t>
  </si>
  <si>
    <t>鲁FW5327</t>
  </si>
  <si>
    <t>11.55万</t>
  </si>
  <si>
    <t>海德牌</t>
  </si>
  <si>
    <t>鲁FAS768</t>
  </si>
  <si>
    <t>CHD5258ZXXE5</t>
  </si>
  <si>
    <t>烟台海德专用汽车有限公司</t>
  </si>
  <si>
    <t>2.88万</t>
  </si>
  <si>
    <t>拉臂钩</t>
  </si>
  <si>
    <t>鲁FAS738</t>
  </si>
  <si>
    <t>4.41万</t>
  </si>
  <si>
    <t>鲁FAS796</t>
  </si>
  <si>
    <t>CHD5167ZXXE5</t>
  </si>
  <si>
    <t>5.4万</t>
  </si>
  <si>
    <t>雷沃牌</t>
  </si>
  <si>
    <t>鲁F00755</t>
  </si>
  <si>
    <t>FL935F</t>
  </si>
  <si>
    <t>福田雷沃国际重工股份有限公司</t>
  </si>
  <si>
    <t>17.89万</t>
  </si>
  <si>
    <t>装载机</t>
  </si>
  <si>
    <t>江铃</t>
  </si>
  <si>
    <t>鲁F37845</t>
  </si>
  <si>
    <t>3.34万</t>
  </si>
  <si>
    <t>货车</t>
  </si>
  <si>
    <t>鲁F37846</t>
  </si>
  <si>
    <t>3.7万</t>
  </si>
  <si>
    <t>鲁FV6165</t>
  </si>
  <si>
    <t>JYJ5090GSS</t>
  </si>
  <si>
    <t>1.88万</t>
  </si>
  <si>
    <t>水车</t>
  </si>
  <si>
    <t>徐工牌</t>
  </si>
  <si>
    <t>鲁FV5791</t>
  </si>
  <si>
    <t>XZJ5247JQZ16D</t>
  </si>
  <si>
    <t>徐州工程机械集团有限公司</t>
  </si>
  <si>
    <t>0.26万</t>
  </si>
  <si>
    <t>吊车</t>
  </si>
  <si>
    <t>鲁FYL260</t>
  </si>
  <si>
    <t>JX3041XSG2</t>
  </si>
  <si>
    <t>5.73万</t>
  </si>
  <si>
    <t>海伦哲牌</t>
  </si>
  <si>
    <t>鲁FV2171</t>
  </si>
  <si>
    <t>XHZ5113JGKA</t>
  </si>
  <si>
    <t>徐州海伦哲专用车辆股份有限公司</t>
  </si>
  <si>
    <t>0.39万</t>
  </si>
  <si>
    <t>高空</t>
  </si>
  <si>
    <t xml:space="preserve"> 合计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</si>
</sst>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yyyy&quot;年&quot;m&quot;月&quot;d&quot;日&quot;;@"/>
    <numFmt numFmtId="178" formatCode="#,##0.00_ "/>
  </numFmts>
  <fonts count="32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7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/>
    <xf numFmtId="0" fontId="18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15" borderId="5" applyNumberFormat="0" applyAlignment="0" applyProtection="0">
      <alignment vertical="center"/>
    </xf>
    <xf numFmtId="0" fontId="31" fillId="15" borderId="9" applyNumberFormat="0" applyAlignment="0" applyProtection="0">
      <alignment vertical="center"/>
    </xf>
    <xf numFmtId="0" fontId="13" fillId="7" borderId="3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0" borderId="0">
      <alignment vertical="center"/>
    </xf>
  </cellStyleXfs>
  <cellXfs count="3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48" applyFont="1" applyFill="1" applyBorder="1" applyAlignment="1">
      <alignment horizontal="center" vertical="center" wrapText="1"/>
    </xf>
    <xf numFmtId="0" fontId="5" fillId="2" borderId="1" xfId="51" applyFont="1" applyFill="1" applyBorder="1" applyAlignment="1">
      <alignment horizontal="center" vertical="center" wrapText="1"/>
    </xf>
    <xf numFmtId="0" fontId="6" fillId="2" borderId="1" xfId="51" applyFont="1" applyFill="1" applyBorder="1" applyAlignment="1">
      <alignment horizontal="center" vertical="center" wrapText="1"/>
    </xf>
    <xf numFmtId="0" fontId="5" fillId="2" borderId="1" xfId="48" applyFont="1" applyFill="1" applyBorder="1" applyAlignment="1">
      <alignment horizontal="center" vertical="center"/>
    </xf>
    <xf numFmtId="0" fontId="5" fillId="2" borderId="1" xfId="12" applyFont="1" applyFill="1" applyBorder="1" applyAlignment="1">
      <alignment horizontal="center" vertical="center"/>
    </xf>
    <xf numFmtId="177" fontId="5" fillId="2" borderId="1" xfId="48" applyNumberFormat="1" applyFont="1" applyFill="1" applyBorder="1" applyAlignment="1">
      <alignment horizontal="center" vertical="center"/>
    </xf>
    <xf numFmtId="49" fontId="5" fillId="2" borderId="1" xfId="48" applyNumberFormat="1" applyFont="1" applyFill="1" applyBorder="1" applyAlignment="1">
      <alignment horizontal="center" vertical="center"/>
    </xf>
    <xf numFmtId="0" fontId="5" fillId="2" borderId="1" xfId="51" applyFont="1" applyFill="1" applyBorder="1" applyAlignment="1">
      <alignment horizontal="center" vertical="center"/>
    </xf>
    <xf numFmtId="0" fontId="6" fillId="2" borderId="1" xfId="48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/>
    </xf>
    <xf numFmtId="177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9" fillId="2" borderId="1" xfId="48" applyFont="1" applyFill="1" applyBorder="1" applyAlignment="1">
      <alignment horizontal="center" vertical="center"/>
    </xf>
    <xf numFmtId="178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_Sheet1 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 7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tabSelected="1" workbookViewId="0">
      <selection activeCell="H9" sqref="H9"/>
    </sheetView>
  </sheetViews>
  <sheetFormatPr defaultColWidth="9" defaultRowHeight="13.5"/>
  <cols>
    <col min="1" max="1" width="5.375" style="2" customWidth="1"/>
    <col min="2" max="5" width="9" style="2"/>
    <col min="6" max="6" width="6.375" style="2" customWidth="1"/>
    <col min="7" max="7" width="7.375" style="2" customWidth="1"/>
    <col min="8" max="8" width="14" style="2" customWidth="1"/>
    <col min="9" max="9" width="9" style="2"/>
    <col min="10" max="10" width="15.875" style="2" customWidth="1"/>
    <col min="11" max="11" width="12.75" style="2" customWidth="1"/>
    <col min="12" max="12" width="9" style="2"/>
    <col min="13" max="13" width="13.5" style="2" customWidth="1"/>
    <col min="14" max="14" width="9" style="1"/>
    <col min="15" max="16384" width="9" style="2"/>
  </cols>
  <sheetData>
    <row r="1" ht="48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21" customHeight="1" spans="1:14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</row>
    <row r="3" s="2" customFormat="1" ht="21" customHeight="1" spans="1:14">
      <c r="A3" s="8">
        <v>1</v>
      </c>
      <c r="B3" s="8" t="s">
        <v>15</v>
      </c>
      <c r="C3" s="9" t="s">
        <v>16</v>
      </c>
      <c r="D3" s="10" t="s">
        <v>17</v>
      </c>
      <c r="E3" s="10" t="s">
        <v>18</v>
      </c>
      <c r="F3" s="11">
        <v>1</v>
      </c>
      <c r="G3" s="12" t="s">
        <v>19</v>
      </c>
      <c r="H3" s="13">
        <v>42366</v>
      </c>
      <c r="I3" s="22" t="s">
        <v>20</v>
      </c>
      <c r="J3" s="23">
        <v>103000</v>
      </c>
      <c r="K3" s="23">
        <f t="shared" ref="K3:K35" si="0">ROUND(J3/1.17,-2)</f>
        <v>88000</v>
      </c>
      <c r="L3" s="19">
        <v>71</v>
      </c>
      <c r="M3" s="23">
        <f t="shared" ref="M3:M35" si="1">K3*L3/100</f>
        <v>62480</v>
      </c>
      <c r="N3" s="24" t="s">
        <v>21</v>
      </c>
    </row>
    <row r="4" s="2" customFormat="1" ht="21" customHeight="1" spans="1:14">
      <c r="A4" s="8">
        <v>2</v>
      </c>
      <c r="B4" s="8" t="s">
        <v>22</v>
      </c>
      <c r="C4" s="9" t="s">
        <v>23</v>
      </c>
      <c r="D4" s="10" t="s">
        <v>24</v>
      </c>
      <c r="E4" s="10" t="s">
        <v>25</v>
      </c>
      <c r="F4" s="11">
        <v>1</v>
      </c>
      <c r="G4" s="12" t="s">
        <v>19</v>
      </c>
      <c r="H4" s="13">
        <v>42676</v>
      </c>
      <c r="I4" s="22" t="s">
        <v>26</v>
      </c>
      <c r="J4" s="23">
        <v>199700</v>
      </c>
      <c r="K4" s="23">
        <f t="shared" si="0"/>
        <v>170700</v>
      </c>
      <c r="L4" s="19">
        <v>77</v>
      </c>
      <c r="M4" s="23">
        <f t="shared" si="1"/>
        <v>131439</v>
      </c>
      <c r="N4" s="24" t="s">
        <v>27</v>
      </c>
    </row>
    <row r="5" s="2" customFormat="1" ht="21" customHeight="1" spans="1:14">
      <c r="A5" s="8">
        <v>3</v>
      </c>
      <c r="B5" s="8" t="s">
        <v>15</v>
      </c>
      <c r="C5" s="9" t="s">
        <v>28</v>
      </c>
      <c r="D5" s="10" t="s">
        <v>17</v>
      </c>
      <c r="E5" s="10" t="s">
        <v>18</v>
      </c>
      <c r="F5" s="11">
        <v>1</v>
      </c>
      <c r="G5" s="12" t="s">
        <v>19</v>
      </c>
      <c r="H5" s="13">
        <v>42045</v>
      </c>
      <c r="I5" s="22" t="s">
        <v>29</v>
      </c>
      <c r="J5" s="23">
        <v>108000</v>
      </c>
      <c r="K5" s="23">
        <f t="shared" si="0"/>
        <v>92300</v>
      </c>
      <c r="L5" s="19">
        <v>65</v>
      </c>
      <c r="M5" s="23">
        <f t="shared" si="1"/>
        <v>59995</v>
      </c>
      <c r="N5" s="24" t="s">
        <v>21</v>
      </c>
    </row>
    <row r="6" s="2" customFormat="1" ht="21" customHeight="1" spans="1:14">
      <c r="A6" s="8">
        <v>4</v>
      </c>
      <c r="B6" s="8" t="s">
        <v>30</v>
      </c>
      <c r="C6" s="9" t="s">
        <v>31</v>
      </c>
      <c r="D6" s="10" t="s">
        <v>32</v>
      </c>
      <c r="E6" s="10" t="s">
        <v>33</v>
      </c>
      <c r="F6" s="11">
        <v>1</v>
      </c>
      <c r="G6" s="12" t="s">
        <v>19</v>
      </c>
      <c r="H6" s="13">
        <v>42325</v>
      </c>
      <c r="I6" s="22" t="s">
        <v>34</v>
      </c>
      <c r="J6" s="23">
        <v>109500</v>
      </c>
      <c r="K6" s="23">
        <f t="shared" si="0"/>
        <v>93600</v>
      </c>
      <c r="L6" s="19">
        <v>70</v>
      </c>
      <c r="M6" s="23">
        <f t="shared" si="1"/>
        <v>65520</v>
      </c>
      <c r="N6" s="24" t="s">
        <v>35</v>
      </c>
    </row>
    <row r="7" s="2" customFormat="1" ht="21" customHeight="1" spans="1:14">
      <c r="A7" s="8">
        <v>5</v>
      </c>
      <c r="B7" s="8" t="s">
        <v>36</v>
      </c>
      <c r="C7" s="9" t="s">
        <v>37</v>
      </c>
      <c r="D7" s="10" t="s">
        <v>38</v>
      </c>
      <c r="E7" s="10" t="s">
        <v>39</v>
      </c>
      <c r="F7" s="11">
        <v>1</v>
      </c>
      <c r="G7" s="12" t="s">
        <v>19</v>
      </c>
      <c r="H7" s="13">
        <v>42004</v>
      </c>
      <c r="I7" s="22" t="s">
        <v>40</v>
      </c>
      <c r="J7" s="23">
        <v>226000</v>
      </c>
      <c r="K7" s="23">
        <f t="shared" si="0"/>
        <v>193200</v>
      </c>
      <c r="L7" s="19">
        <v>65</v>
      </c>
      <c r="M7" s="23">
        <f t="shared" si="1"/>
        <v>125580</v>
      </c>
      <c r="N7" s="24" t="s">
        <v>41</v>
      </c>
    </row>
    <row r="8" s="2" customFormat="1" ht="21" customHeight="1" spans="1:14">
      <c r="A8" s="8">
        <v>6</v>
      </c>
      <c r="B8" s="8" t="s">
        <v>36</v>
      </c>
      <c r="C8" s="9" t="s">
        <v>42</v>
      </c>
      <c r="D8" s="10" t="s">
        <v>38</v>
      </c>
      <c r="E8" s="10" t="s">
        <v>39</v>
      </c>
      <c r="F8" s="11">
        <v>1</v>
      </c>
      <c r="G8" s="12" t="s">
        <v>19</v>
      </c>
      <c r="H8" s="13">
        <v>42004</v>
      </c>
      <c r="I8" s="22" t="s">
        <v>43</v>
      </c>
      <c r="J8" s="23">
        <v>226000</v>
      </c>
      <c r="K8" s="23">
        <f t="shared" si="0"/>
        <v>193200</v>
      </c>
      <c r="L8" s="19">
        <v>65</v>
      </c>
      <c r="M8" s="23">
        <f t="shared" si="1"/>
        <v>125580</v>
      </c>
      <c r="N8" s="25" t="s">
        <v>41</v>
      </c>
    </row>
    <row r="9" s="2" customFormat="1" ht="21" customHeight="1" spans="1:14">
      <c r="A9" s="8">
        <v>7</v>
      </c>
      <c r="B9" s="8" t="s">
        <v>36</v>
      </c>
      <c r="C9" s="9" t="s">
        <v>44</v>
      </c>
      <c r="D9" s="10" t="s">
        <v>38</v>
      </c>
      <c r="E9" s="10" t="s">
        <v>39</v>
      </c>
      <c r="F9" s="11">
        <v>1</v>
      </c>
      <c r="G9" s="12" t="s">
        <v>19</v>
      </c>
      <c r="H9" s="13">
        <v>42004</v>
      </c>
      <c r="I9" s="22" t="s">
        <v>45</v>
      </c>
      <c r="J9" s="23">
        <v>226000</v>
      </c>
      <c r="K9" s="23">
        <f t="shared" si="0"/>
        <v>193200</v>
      </c>
      <c r="L9" s="19">
        <v>65</v>
      </c>
      <c r="M9" s="23">
        <f t="shared" si="1"/>
        <v>125580</v>
      </c>
      <c r="N9" s="25" t="s">
        <v>41</v>
      </c>
    </row>
    <row r="10" s="2" customFormat="1" ht="21" customHeight="1" spans="1:14">
      <c r="A10" s="8">
        <v>8</v>
      </c>
      <c r="B10" s="8" t="s">
        <v>46</v>
      </c>
      <c r="C10" s="9" t="s">
        <v>47</v>
      </c>
      <c r="D10" s="10" t="s">
        <v>48</v>
      </c>
      <c r="E10" s="10" t="s">
        <v>49</v>
      </c>
      <c r="F10" s="14">
        <v>1</v>
      </c>
      <c r="G10" s="12" t="s">
        <v>19</v>
      </c>
      <c r="H10" s="13">
        <v>41340</v>
      </c>
      <c r="I10" s="22" t="s">
        <v>50</v>
      </c>
      <c r="J10" s="23">
        <v>360000</v>
      </c>
      <c r="K10" s="23">
        <f t="shared" si="0"/>
        <v>307700</v>
      </c>
      <c r="L10" s="19">
        <v>53</v>
      </c>
      <c r="M10" s="23">
        <f t="shared" si="1"/>
        <v>163081</v>
      </c>
      <c r="N10" s="25" t="s">
        <v>51</v>
      </c>
    </row>
    <row r="11" s="2" customFormat="1" ht="21" customHeight="1" spans="1:14">
      <c r="A11" s="8">
        <v>9</v>
      </c>
      <c r="B11" s="8" t="s">
        <v>46</v>
      </c>
      <c r="C11" s="9" t="s">
        <v>52</v>
      </c>
      <c r="D11" s="10" t="s">
        <v>53</v>
      </c>
      <c r="E11" s="10" t="s">
        <v>49</v>
      </c>
      <c r="F11" s="14">
        <v>1</v>
      </c>
      <c r="G11" s="12" t="s">
        <v>19</v>
      </c>
      <c r="H11" s="13">
        <v>41361</v>
      </c>
      <c r="I11" s="22" t="s">
        <v>54</v>
      </c>
      <c r="J11" s="23">
        <v>268000</v>
      </c>
      <c r="K11" s="23">
        <f t="shared" si="0"/>
        <v>229100</v>
      </c>
      <c r="L11" s="19">
        <v>53</v>
      </c>
      <c r="M11" s="23">
        <f t="shared" si="1"/>
        <v>121423</v>
      </c>
      <c r="N11" s="25" t="s">
        <v>51</v>
      </c>
    </row>
    <row r="12" s="2" customFormat="1" ht="21" customHeight="1" spans="1:14">
      <c r="A12" s="8">
        <v>10</v>
      </c>
      <c r="B12" s="8" t="s">
        <v>55</v>
      </c>
      <c r="C12" s="9" t="s">
        <v>56</v>
      </c>
      <c r="D12" s="10" t="s">
        <v>57</v>
      </c>
      <c r="E12" s="10" t="s">
        <v>58</v>
      </c>
      <c r="F12" s="14">
        <v>1</v>
      </c>
      <c r="G12" s="12" t="s">
        <v>19</v>
      </c>
      <c r="H12" s="13">
        <v>41604</v>
      </c>
      <c r="I12" s="22" t="s">
        <v>59</v>
      </c>
      <c r="J12" s="23">
        <v>328000</v>
      </c>
      <c r="K12" s="23">
        <f t="shared" si="0"/>
        <v>280300</v>
      </c>
      <c r="L12" s="19">
        <v>57</v>
      </c>
      <c r="M12" s="23">
        <f t="shared" si="1"/>
        <v>159771</v>
      </c>
      <c r="N12" s="25" t="s">
        <v>51</v>
      </c>
    </row>
    <row r="13" s="2" customFormat="1" ht="21" customHeight="1" spans="1:14">
      <c r="A13" s="8">
        <v>11</v>
      </c>
      <c r="B13" s="8" t="s">
        <v>55</v>
      </c>
      <c r="C13" s="9" t="s">
        <v>60</v>
      </c>
      <c r="D13" s="10" t="s">
        <v>57</v>
      </c>
      <c r="E13" s="10" t="s">
        <v>58</v>
      </c>
      <c r="F13" s="14">
        <v>1</v>
      </c>
      <c r="G13" s="12" t="s">
        <v>19</v>
      </c>
      <c r="H13" s="13">
        <v>41604</v>
      </c>
      <c r="I13" s="22" t="s">
        <v>61</v>
      </c>
      <c r="J13" s="23">
        <v>328000</v>
      </c>
      <c r="K13" s="23">
        <f t="shared" si="0"/>
        <v>280300</v>
      </c>
      <c r="L13" s="19">
        <v>57</v>
      </c>
      <c r="M13" s="23">
        <f t="shared" si="1"/>
        <v>159771</v>
      </c>
      <c r="N13" s="25" t="s">
        <v>51</v>
      </c>
    </row>
    <row r="14" s="2" customFormat="1" ht="21" customHeight="1" spans="1:14">
      <c r="A14" s="8">
        <v>12</v>
      </c>
      <c r="B14" s="8" t="s">
        <v>55</v>
      </c>
      <c r="C14" s="9" t="s">
        <v>62</v>
      </c>
      <c r="D14" s="10" t="s">
        <v>57</v>
      </c>
      <c r="E14" s="10" t="s">
        <v>58</v>
      </c>
      <c r="F14" s="14">
        <v>1</v>
      </c>
      <c r="G14" s="12" t="s">
        <v>19</v>
      </c>
      <c r="H14" s="13">
        <v>41604</v>
      </c>
      <c r="I14" s="22" t="s">
        <v>63</v>
      </c>
      <c r="J14" s="23">
        <v>328000</v>
      </c>
      <c r="K14" s="23">
        <f t="shared" si="0"/>
        <v>280300</v>
      </c>
      <c r="L14" s="19">
        <v>57</v>
      </c>
      <c r="M14" s="23">
        <f t="shared" si="1"/>
        <v>159771</v>
      </c>
      <c r="N14" s="25" t="s">
        <v>51</v>
      </c>
    </row>
    <row r="15" s="2" customFormat="1" ht="21" customHeight="1" spans="1:14">
      <c r="A15" s="8">
        <v>13</v>
      </c>
      <c r="B15" s="8" t="s">
        <v>55</v>
      </c>
      <c r="C15" s="9" t="s">
        <v>64</v>
      </c>
      <c r="D15" s="10" t="s">
        <v>57</v>
      </c>
      <c r="E15" s="10" t="s">
        <v>58</v>
      </c>
      <c r="F15" s="14">
        <v>1</v>
      </c>
      <c r="G15" s="12" t="s">
        <v>19</v>
      </c>
      <c r="H15" s="13">
        <v>41604</v>
      </c>
      <c r="I15" s="22" t="s">
        <v>65</v>
      </c>
      <c r="J15" s="23">
        <v>328000</v>
      </c>
      <c r="K15" s="23">
        <f t="shared" si="0"/>
        <v>280300</v>
      </c>
      <c r="L15" s="19">
        <v>57</v>
      </c>
      <c r="M15" s="23">
        <f t="shared" si="1"/>
        <v>159771</v>
      </c>
      <c r="N15" s="25" t="s">
        <v>51</v>
      </c>
    </row>
    <row r="16" s="2" customFormat="1" ht="21" customHeight="1" spans="1:14">
      <c r="A16" s="8">
        <v>14</v>
      </c>
      <c r="B16" s="8" t="s">
        <v>66</v>
      </c>
      <c r="C16" s="9" t="s">
        <v>67</v>
      </c>
      <c r="D16" s="10" t="s">
        <v>68</v>
      </c>
      <c r="E16" s="10" t="s">
        <v>69</v>
      </c>
      <c r="F16" s="14">
        <v>1</v>
      </c>
      <c r="G16" s="12" t="s">
        <v>19</v>
      </c>
      <c r="H16" s="13">
        <v>42046</v>
      </c>
      <c r="I16" s="22" t="s">
        <v>70</v>
      </c>
      <c r="J16" s="23">
        <v>258000</v>
      </c>
      <c r="K16" s="23">
        <f t="shared" si="0"/>
        <v>220500</v>
      </c>
      <c r="L16" s="19">
        <v>65</v>
      </c>
      <c r="M16" s="23">
        <f t="shared" si="1"/>
        <v>143325</v>
      </c>
      <c r="N16" s="25" t="s">
        <v>51</v>
      </c>
    </row>
    <row r="17" s="2" customFormat="1" ht="21" customHeight="1" spans="1:14">
      <c r="A17" s="8">
        <v>15</v>
      </c>
      <c r="B17" s="8" t="s">
        <v>66</v>
      </c>
      <c r="C17" s="9" t="s">
        <v>71</v>
      </c>
      <c r="D17" s="10" t="s">
        <v>68</v>
      </c>
      <c r="E17" s="10" t="s">
        <v>69</v>
      </c>
      <c r="F17" s="14">
        <v>1</v>
      </c>
      <c r="G17" s="12" t="s">
        <v>19</v>
      </c>
      <c r="H17" s="13">
        <v>42046</v>
      </c>
      <c r="I17" s="22" t="s">
        <v>72</v>
      </c>
      <c r="J17" s="23">
        <v>258000</v>
      </c>
      <c r="K17" s="23">
        <f t="shared" si="0"/>
        <v>220500</v>
      </c>
      <c r="L17" s="19">
        <v>65</v>
      </c>
      <c r="M17" s="23">
        <f t="shared" si="1"/>
        <v>143325</v>
      </c>
      <c r="N17" s="25" t="s">
        <v>51</v>
      </c>
    </row>
    <row r="18" s="2" customFormat="1" ht="21" customHeight="1" spans="1:14">
      <c r="A18" s="8">
        <v>16</v>
      </c>
      <c r="B18" s="8" t="s">
        <v>73</v>
      </c>
      <c r="C18" s="9" t="s">
        <v>74</v>
      </c>
      <c r="D18" s="10" t="s">
        <v>75</v>
      </c>
      <c r="E18" s="10" t="s">
        <v>76</v>
      </c>
      <c r="F18" s="11">
        <v>1</v>
      </c>
      <c r="G18" s="12" t="s">
        <v>19</v>
      </c>
      <c r="H18" s="13">
        <v>42129</v>
      </c>
      <c r="I18" s="22" t="s">
        <v>77</v>
      </c>
      <c r="J18" s="23">
        <v>182500</v>
      </c>
      <c r="K18" s="23">
        <f t="shared" si="0"/>
        <v>156000</v>
      </c>
      <c r="L18" s="19">
        <v>67</v>
      </c>
      <c r="M18" s="23">
        <f t="shared" si="1"/>
        <v>104520</v>
      </c>
      <c r="N18" s="25" t="s">
        <v>78</v>
      </c>
    </row>
    <row r="19" s="2" customFormat="1" ht="21" customHeight="1" spans="1:14">
      <c r="A19" s="8">
        <v>17</v>
      </c>
      <c r="B19" s="8" t="s">
        <v>73</v>
      </c>
      <c r="C19" s="9" t="s">
        <v>79</v>
      </c>
      <c r="D19" s="10" t="s">
        <v>75</v>
      </c>
      <c r="E19" s="10" t="s">
        <v>76</v>
      </c>
      <c r="F19" s="11">
        <v>1</v>
      </c>
      <c r="G19" s="12" t="s">
        <v>19</v>
      </c>
      <c r="H19" s="13">
        <v>42129</v>
      </c>
      <c r="I19" s="22" t="s">
        <v>80</v>
      </c>
      <c r="J19" s="23">
        <v>182500</v>
      </c>
      <c r="K19" s="23">
        <f t="shared" si="0"/>
        <v>156000</v>
      </c>
      <c r="L19" s="19">
        <v>67</v>
      </c>
      <c r="M19" s="23">
        <f t="shared" si="1"/>
        <v>104520</v>
      </c>
      <c r="N19" s="25" t="s">
        <v>78</v>
      </c>
    </row>
    <row r="20" s="2" customFormat="1" ht="21" customHeight="1" spans="1:14">
      <c r="A20" s="8">
        <v>18</v>
      </c>
      <c r="B20" s="8" t="s">
        <v>73</v>
      </c>
      <c r="C20" s="9" t="s">
        <v>81</v>
      </c>
      <c r="D20" s="10" t="s">
        <v>75</v>
      </c>
      <c r="E20" s="10" t="s">
        <v>76</v>
      </c>
      <c r="F20" s="11">
        <v>1</v>
      </c>
      <c r="G20" s="12" t="s">
        <v>19</v>
      </c>
      <c r="H20" s="13">
        <v>42129</v>
      </c>
      <c r="I20" s="22" t="s">
        <v>82</v>
      </c>
      <c r="J20" s="23">
        <v>182500</v>
      </c>
      <c r="K20" s="23">
        <f t="shared" si="0"/>
        <v>156000</v>
      </c>
      <c r="L20" s="19">
        <v>67</v>
      </c>
      <c r="M20" s="23">
        <f t="shared" si="1"/>
        <v>104520</v>
      </c>
      <c r="N20" s="25" t="s">
        <v>78</v>
      </c>
    </row>
    <row r="21" s="2" customFormat="1" ht="21" customHeight="1" spans="1:14">
      <c r="A21" s="8">
        <v>19</v>
      </c>
      <c r="B21" s="8" t="s">
        <v>15</v>
      </c>
      <c r="C21" s="9" t="s">
        <v>83</v>
      </c>
      <c r="D21" s="10" t="s">
        <v>17</v>
      </c>
      <c r="E21" s="10" t="s">
        <v>18</v>
      </c>
      <c r="F21" s="11">
        <v>1</v>
      </c>
      <c r="G21" s="12" t="s">
        <v>19</v>
      </c>
      <c r="H21" s="13">
        <v>42369</v>
      </c>
      <c r="I21" s="22" t="s">
        <v>84</v>
      </c>
      <c r="J21" s="23">
        <v>103000</v>
      </c>
      <c r="K21" s="23">
        <f t="shared" si="0"/>
        <v>88000</v>
      </c>
      <c r="L21" s="19">
        <v>71</v>
      </c>
      <c r="M21" s="23">
        <f t="shared" si="1"/>
        <v>62480</v>
      </c>
      <c r="N21" s="25" t="s">
        <v>21</v>
      </c>
    </row>
    <row r="22" s="2" customFormat="1" ht="21" customHeight="1" spans="1:14">
      <c r="A22" s="8">
        <v>20</v>
      </c>
      <c r="B22" s="8" t="s">
        <v>85</v>
      </c>
      <c r="C22" s="9" t="s">
        <v>86</v>
      </c>
      <c r="D22" s="10" t="s">
        <v>87</v>
      </c>
      <c r="E22" s="10" t="s">
        <v>58</v>
      </c>
      <c r="F22" s="14">
        <v>1</v>
      </c>
      <c r="G22" s="12" t="s">
        <v>19</v>
      </c>
      <c r="H22" s="13">
        <v>42642</v>
      </c>
      <c r="I22" s="22" t="s">
        <v>88</v>
      </c>
      <c r="J22" s="23">
        <v>410000</v>
      </c>
      <c r="K22" s="23">
        <f t="shared" si="0"/>
        <v>350400</v>
      </c>
      <c r="L22" s="19">
        <v>76</v>
      </c>
      <c r="M22" s="23">
        <f t="shared" si="1"/>
        <v>266304</v>
      </c>
      <c r="N22" s="25" t="s">
        <v>51</v>
      </c>
    </row>
    <row r="23" s="2" customFormat="1" ht="21" customHeight="1" spans="1:14">
      <c r="A23" s="8">
        <v>21</v>
      </c>
      <c r="B23" s="8" t="s">
        <v>66</v>
      </c>
      <c r="C23" s="9" t="s">
        <v>89</v>
      </c>
      <c r="D23" s="10" t="s">
        <v>90</v>
      </c>
      <c r="E23" s="10" t="s">
        <v>69</v>
      </c>
      <c r="F23" s="14">
        <v>1</v>
      </c>
      <c r="G23" s="12" t="s">
        <v>19</v>
      </c>
      <c r="H23" s="13">
        <v>42675</v>
      </c>
      <c r="I23" s="22" t="s">
        <v>91</v>
      </c>
      <c r="J23" s="23">
        <v>275000</v>
      </c>
      <c r="K23" s="23">
        <f t="shared" si="0"/>
        <v>235000</v>
      </c>
      <c r="L23" s="19">
        <v>77</v>
      </c>
      <c r="M23" s="23">
        <f t="shared" si="1"/>
        <v>180950</v>
      </c>
      <c r="N23" s="25" t="s">
        <v>51</v>
      </c>
    </row>
    <row r="24" s="2" customFormat="1" ht="21" customHeight="1" spans="1:14">
      <c r="A24" s="8">
        <v>22</v>
      </c>
      <c r="B24" s="8" t="s">
        <v>92</v>
      </c>
      <c r="C24" s="9" t="s">
        <v>93</v>
      </c>
      <c r="D24" s="10" t="s">
        <v>94</v>
      </c>
      <c r="E24" s="10" t="s">
        <v>95</v>
      </c>
      <c r="F24" s="14">
        <v>1</v>
      </c>
      <c r="G24" s="12" t="s">
        <v>19</v>
      </c>
      <c r="H24" s="13">
        <v>42846</v>
      </c>
      <c r="I24" s="22" t="s">
        <v>96</v>
      </c>
      <c r="J24" s="23">
        <v>108700</v>
      </c>
      <c r="K24" s="23">
        <f t="shared" si="0"/>
        <v>92900</v>
      </c>
      <c r="L24" s="19">
        <v>80</v>
      </c>
      <c r="M24" s="23">
        <f t="shared" si="1"/>
        <v>74320</v>
      </c>
      <c r="N24" s="25" t="s">
        <v>97</v>
      </c>
    </row>
    <row r="25" s="2" customFormat="1" ht="21" customHeight="1" spans="1:14">
      <c r="A25" s="8">
        <v>23</v>
      </c>
      <c r="B25" s="8" t="s">
        <v>92</v>
      </c>
      <c r="C25" s="15" t="s">
        <v>98</v>
      </c>
      <c r="D25" s="10" t="s">
        <v>99</v>
      </c>
      <c r="E25" s="10" t="s">
        <v>100</v>
      </c>
      <c r="F25" s="14">
        <v>1</v>
      </c>
      <c r="G25" s="12" t="s">
        <v>19</v>
      </c>
      <c r="H25" s="13">
        <v>43389</v>
      </c>
      <c r="I25" s="22" t="s">
        <v>101</v>
      </c>
      <c r="J25" s="23">
        <v>114000</v>
      </c>
      <c r="K25" s="23">
        <f t="shared" si="0"/>
        <v>97400</v>
      </c>
      <c r="L25" s="19">
        <v>90</v>
      </c>
      <c r="M25" s="23">
        <f t="shared" si="1"/>
        <v>87660</v>
      </c>
      <c r="N25" s="25" t="s">
        <v>97</v>
      </c>
    </row>
    <row r="26" s="2" customFormat="1" ht="21" customHeight="1" spans="1:14">
      <c r="A26" s="8">
        <v>24</v>
      </c>
      <c r="B26" s="8" t="s">
        <v>92</v>
      </c>
      <c r="C26" s="15" t="s">
        <v>102</v>
      </c>
      <c r="D26" s="10" t="s">
        <v>99</v>
      </c>
      <c r="E26" s="10" t="s">
        <v>100</v>
      </c>
      <c r="F26" s="14">
        <v>1</v>
      </c>
      <c r="G26" s="12" t="s">
        <v>19</v>
      </c>
      <c r="H26" s="13">
        <v>43592</v>
      </c>
      <c r="I26" s="22" t="s">
        <v>103</v>
      </c>
      <c r="J26" s="23">
        <v>114000</v>
      </c>
      <c r="K26" s="23">
        <f t="shared" si="0"/>
        <v>97400</v>
      </c>
      <c r="L26" s="19">
        <v>93</v>
      </c>
      <c r="M26" s="23">
        <f t="shared" si="1"/>
        <v>90582</v>
      </c>
      <c r="N26" s="25" t="s">
        <v>97</v>
      </c>
    </row>
    <row r="27" s="2" customFormat="1" ht="21" customHeight="1" spans="1:14">
      <c r="A27" s="8">
        <v>25</v>
      </c>
      <c r="B27" s="8" t="s">
        <v>92</v>
      </c>
      <c r="C27" s="15" t="s">
        <v>104</v>
      </c>
      <c r="D27" s="10" t="s">
        <v>99</v>
      </c>
      <c r="E27" s="10" t="s">
        <v>100</v>
      </c>
      <c r="F27" s="14">
        <v>1</v>
      </c>
      <c r="G27" s="12" t="s">
        <v>19</v>
      </c>
      <c r="H27" s="13">
        <v>43592</v>
      </c>
      <c r="I27" s="22" t="s">
        <v>105</v>
      </c>
      <c r="J27" s="23">
        <v>114000</v>
      </c>
      <c r="K27" s="23">
        <f t="shared" si="0"/>
        <v>97400</v>
      </c>
      <c r="L27" s="19">
        <v>93</v>
      </c>
      <c r="M27" s="23">
        <f t="shared" si="1"/>
        <v>90582</v>
      </c>
      <c r="N27" s="25" t="s">
        <v>97</v>
      </c>
    </row>
    <row r="28" s="2" customFormat="1" ht="21" customHeight="1" spans="1:14">
      <c r="A28" s="8">
        <v>26</v>
      </c>
      <c r="B28" s="8" t="s">
        <v>85</v>
      </c>
      <c r="C28" s="9" t="s">
        <v>106</v>
      </c>
      <c r="D28" s="10" t="s">
        <v>87</v>
      </c>
      <c r="E28" s="10" t="s">
        <v>58</v>
      </c>
      <c r="F28" s="14">
        <v>1</v>
      </c>
      <c r="G28" s="12" t="s">
        <v>19</v>
      </c>
      <c r="H28" s="13">
        <v>42865</v>
      </c>
      <c r="I28" s="22" t="s">
        <v>107</v>
      </c>
      <c r="J28" s="23">
        <v>419800</v>
      </c>
      <c r="K28" s="23">
        <f t="shared" si="0"/>
        <v>358800</v>
      </c>
      <c r="L28" s="19">
        <v>80</v>
      </c>
      <c r="M28" s="23">
        <f t="shared" si="1"/>
        <v>287040</v>
      </c>
      <c r="N28" s="25" t="s">
        <v>51</v>
      </c>
    </row>
    <row r="29" s="2" customFormat="1" ht="21" customHeight="1" spans="1:14">
      <c r="A29" s="8">
        <v>27</v>
      </c>
      <c r="B29" s="8" t="s">
        <v>85</v>
      </c>
      <c r="C29" s="9" t="s">
        <v>108</v>
      </c>
      <c r="D29" s="10" t="s">
        <v>87</v>
      </c>
      <c r="E29" s="10" t="s">
        <v>58</v>
      </c>
      <c r="F29" s="14">
        <v>1</v>
      </c>
      <c r="G29" s="12" t="s">
        <v>19</v>
      </c>
      <c r="H29" s="13">
        <v>42865</v>
      </c>
      <c r="I29" s="22" t="s">
        <v>109</v>
      </c>
      <c r="J29" s="23">
        <v>419800</v>
      </c>
      <c r="K29" s="23">
        <f t="shared" si="0"/>
        <v>358800</v>
      </c>
      <c r="L29" s="19">
        <v>80</v>
      </c>
      <c r="M29" s="23">
        <f t="shared" si="1"/>
        <v>287040</v>
      </c>
      <c r="N29" s="25" t="s">
        <v>51</v>
      </c>
    </row>
    <row r="30" s="2" customFormat="1" ht="21" customHeight="1" spans="1:14">
      <c r="A30" s="8">
        <v>28</v>
      </c>
      <c r="B30" s="8" t="s">
        <v>85</v>
      </c>
      <c r="C30" s="9" t="s">
        <v>110</v>
      </c>
      <c r="D30" s="10" t="s">
        <v>87</v>
      </c>
      <c r="E30" s="10" t="s">
        <v>58</v>
      </c>
      <c r="F30" s="14">
        <v>1</v>
      </c>
      <c r="G30" s="12" t="s">
        <v>19</v>
      </c>
      <c r="H30" s="13">
        <v>42642</v>
      </c>
      <c r="I30" s="22" t="s">
        <v>111</v>
      </c>
      <c r="J30" s="23">
        <v>410000</v>
      </c>
      <c r="K30" s="23">
        <f t="shared" si="0"/>
        <v>350400</v>
      </c>
      <c r="L30" s="19">
        <v>76</v>
      </c>
      <c r="M30" s="23">
        <f t="shared" si="1"/>
        <v>266304</v>
      </c>
      <c r="N30" s="25" t="s">
        <v>51</v>
      </c>
    </row>
    <row r="31" s="2" customFormat="1" ht="21" customHeight="1" spans="1:14">
      <c r="A31" s="8">
        <v>29</v>
      </c>
      <c r="B31" s="8" t="s">
        <v>85</v>
      </c>
      <c r="C31" s="9" t="s">
        <v>112</v>
      </c>
      <c r="D31" s="10" t="s">
        <v>87</v>
      </c>
      <c r="E31" s="10" t="s">
        <v>58</v>
      </c>
      <c r="F31" s="14">
        <v>1</v>
      </c>
      <c r="G31" s="12" t="s">
        <v>19</v>
      </c>
      <c r="H31" s="13">
        <v>42865</v>
      </c>
      <c r="I31" s="22" t="s">
        <v>113</v>
      </c>
      <c r="J31" s="23">
        <v>419800</v>
      </c>
      <c r="K31" s="23">
        <f t="shared" si="0"/>
        <v>358800</v>
      </c>
      <c r="L31" s="19">
        <v>80</v>
      </c>
      <c r="M31" s="23">
        <f t="shared" si="1"/>
        <v>287040</v>
      </c>
      <c r="N31" s="25" t="s">
        <v>51</v>
      </c>
    </row>
    <row r="32" s="2" customFormat="1" ht="21" customHeight="1" spans="1:14">
      <c r="A32" s="8">
        <v>30</v>
      </c>
      <c r="B32" s="8" t="s">
        <v>114</v>
      </c>
      <c r="C32" s="9" t="s">
        <v>115</v>
      </c>
      <c r="D32" s="10" t="s">
        <v>116</v>
      </c>
      <c r="E32" s="16" t="s">
        <v>117</v>
      </c>
      <c r="F32" s="14">
        <v>1</v>
      </c>
      <c r="G32" s="12" t="s">
        <v>19</v>
      </c>
      <c r="H32" s="13">
        <v>43308</v>
      </c>
      <c r="I32" s="22" t="s">
        <v>118</v>
      </c>
      <c r="J32" s="23">
        <v>585000</v>
      </c>
      <c r="K32" s="23">
        <f t="shared" si="0"/>
        <v>500000</v>
      </c>
      <c r="L32" s="19">
        <v>88</v>
      </c>
      <c r="M32" s="23">
        <f t="shared" si="1"/>
        <v>440000</v>
      </c>
      <c r="N32" s="25" t="s">
        <v>119</v>
      </c>
    </row>
    <row r="33" s="2" customFormat="1" ht="21" customHeight="1" spans="1:14">
      <c r="A33" s="8">
        <v>31</v>
      </c>
      <c r="B33" s="8" t="s">
        <v>114</v>
      </c>
      <c r="C33" s="9" t="s">
        <v>120</v>
      </c>
      <c r="D33" s="10" t="s">
        <v>116</v>
      </c>
      <c r="E33" s="16" t="s">
        <v>117</v>
      </c>
      <c r="F33" s="14">
        <v>1</v>
      </c>
      <c r="G33" s="12" t="s">
        <v>19</v>
      </c>
      <c r="H33" s="13">
        <v>43308</v>
      </c>
      <c r="I33" s="22" t="s">
        <v>121</v>
      </c>
      <c r="J33" s="23">
        <v>585000</v>
      </c>
      <c r="K33" s="23">
        <f t="shared" si="0"/>
        <v>500000</v>
      </c>
      <c r="L33" s="19">
        <v>88</v>
      </c>
      <c r="M33" s="23">
        <f t="shared" si="1"/>
        <v>440000</v>
      </c>
      <c r="N33" s="25" t="s">
        <v>119</v>
      </c>
    </row>
    <row r="34" s="2" customFormat="1" ht="21" customHeight="1" spans="1:14">
      <c r="A34" s="8">
        <v>32</v>
      </c>
      <c r="B34" s="8" t="s">
        <v>114</v>
      </c>
      <c r="C34" s="15" t="s">
        <v>122</v>
      </c>
      <c r="D34" s="10" t="s">
        <v>123</v>
      </c>
      <c r="E34" s="16" t="s">
        <v>117</v>
      </c>
      <c r="F34" s="14">
        <v>1</v>
      </c>
      <c r="G34" s="12" t="s">
        <v>19</v>
      </c>
      <c r="H34" s="13">
        <v>43308</v>
      </c>
      <c r="I34" s="22" t="s">
        <v>124</v>
      </c>
      <c r="J34" s="23">
        <v>485000</v>
      </c>
      <c r="K34" s="23">
        <f t="shared" si="0"/>
        <v>414500</v>
      </c>
      <c r="L34" s="19">
        <v>88</v>
      </c>
      <c r="M34" s="23">
        <f t="shared" si="1"/>
        <v>364760</v>
      </c>
      <c r="N34" s="25" t="s">
        <v>119</v>
      </c>
    </row>
    <row r="35" s="2" customFormat="1" ht="21" customHeight="1" spans="1:14">
      <c r="A35" s="8">
        <v>33</v>
      </c>
      <c r="B35" s="8" t="s">
        <v>125</v>
      </c>
      <c r="C35" s="9" t="s">
        <v>126</v>
      </c>
      <c r="D35" s="10" t="s">
        <v>127</v>
      </c>
      <c r="E35" s="10" t="s">
        <v>128</v>
      </c>
      <c r="F35" s="11">
        <v>1</v>
      </c>
      <c r="G35" s="12" t="s">
        <v>19</v>
      </c>
      <c r="H35" s="13">
        <v>41941</v>
      </c>
      <c r="I35" s="22" t="s">
        <v>129</v>
      </c>
      <c r="J35" s="23">
        <v>270000</v>
      </c>
      <c r="K35" s="23">
        <f t="shared" si="0"/>
        <v>230800</v>
      </c>
      <c r="L35" s="19">
        <v>63</v>
      </c>
      <c r="M35" s="23">
        <f t="shared" si="1"/>
        <v>145404</v>
      </c>
      <c r="N35" s="25" t="s">
        <v>130</v>
      </c>
    </row>
    <row r="36" s="3" customFormat="1" ht="21" customHeight="1" spans="1:14">
      <c r="A36" s="8">
        <v>34</v>
      </c>
      <c r="B36" s="17" t="s">
        <v>131</v>
      </c>
      <c r="C36" s="17" t="s">
        <v>132</v>
      </c>
      <c r="D36" s="18" t="s">
        <v>17</v>
      </c>
      <c r="E36" s="18" t="s">
        <v>18</v>
      </c>
      <c r="F36" s="19">
        <v>1</v>
      </c>
      <c r="G36" s="12" t="s">
        <v>19</v>
      </c>
      <c r="H36" s="20">
        <v>42366</v>
      </c>
      <c r="I36" s="26" t="s">
        <v>133</v>
      </c>
      <c r="J36" s="27">
        <v>111803</v>
      </c>
      <c r="K36" s="23">
        <f t="shared" ref="K36:K41" si="2">ROUND(J36/1.17,-2)</f>
        <v>95600</v>
      </c>
      <c r="L36" s="19">
        <v>71</v>
      </c>
      <c r="M36" s="23">
        <f t="shared" ref="M36:M41" si="3">K36*L36/100</f>
        <v>67876</v>
      </c>
      <c r="N36" s="25" t="s">
        <v>134</v>
      </c>
    </row>
    <row r="37" s="3" customFormat="1" ht="21" customHeight="1" spans="1:14">
      <c r="A37" s="8">
        <v>35</v>
      </c>
      <c r="B37" s="17" t="s">
        <v>131</v>
      </c>
      <c r="C37" s="17" t="s">
        <v>135</v>
      </c>
      <c r="D37" s="18" t="s">
        <v>17</v>
      </c>
      <c r="E37" s="18" t="s">
        <v>18</v>
      </c>
      <c r="F37" s="19">
        <v>1</v>
      </c>
      <c r="G37" s="12" t="s">
        <v>19</v>
      </c>
      <c r="H37" s="20">
        <v>42366</v>
      </c>
      <c r="I37" s="26" t="s">
        <v>136</v>
      </c>
      <c r="J37" s="27">
        <v>111803</v>
      </c>
      <c r="K37" s="23">
        <f t="shared" si="2"/>
        <v>95600</v>
      </c>
      <c r="L37" s="19">
        <v>71</v>
      </c>
      <c r="M37" s="23">
        <f t="shared" si="3"/>
        <v>67876</v>
      </c>
      <c r="N37" s="25" t="s">
        <v>134</v>
      </c>
    </row>
    <row r="38" s="3" customFormat="1" ht="21" customHeight="1" spans="1:14">
      <c r="A38" s="8">
        <v>36</v>
      </c>
      <c r="B38" s="17" t="s">
        <v>73</v>
      </c>
      <c r="C38" s="17" t="s">
        <v>137</v>
      </c>
      <c r="D38" s="18" t="s">
        <v>138</v>
      </c>
      <c r="E38" s="18" t="s">
        <v>76</v>
      </c>
      <c r="F38" s="19">
        <v>1</v>
      </c>
      <c r="G38" s="12" t="s">
        <v>19</v>
      </c>
      <c r="H38" s="20">
        <v>41527</v>
      </c>
      <c r="I38" s="26" t="s">
        <v>139</v>
      </c>
      <c r="J38" s="27">
        <v>160000</v>
      </c>
      <c r="K38" s="23">
        <f t="shared" si="2"/>
        <v>136800</v>
      </c>
      <c r="L38" s="19">
        <v>56</v>
      </c>
      <c r="M38" s="23">
        <f t="shared" si="3"/>
        <v>76608</v>
      </c>
      <c r="N38" s="25" t="s">
        <v>140</v>
      </c>
    </row>
    <row r="39" s="3" customFormat="1" ht="21" customHeight="1" spans="1:14">
      <c r="A39" s="8">
        <v>37</v>
      </c>
      <c r="B39" s="17" t="s">
        <v>141</v>
      </c>
      <c r="C39" s="17" t="s">
        <v>142</v>
      </c>
      <c r="D39" s="18" t="s">
        <v>143</v>
      </c>
      <c r="E39" s="18" t="s">
        <v>144</v>
      </c>
      <c r="F39" s="19">
        <v>1</v>
      </c>
      <c r="G39" s="12" t="s">
        <v>19</v>
      </c>
      <c r="H39" s="20">
        <v>41455</v>
      </c>
      <c r="I39" s="26" t="s">
        <v>145</v>
      </c>
      <c r="J39" s="27">
        <v>558000</v>
      </c>
      <c r="K39" s="23">
        <f t="shared" si="2"/>
        <v>476900</v>
      </c>
      <c r="L39" s="19">
        <v>55</v>
      </c>
      <c r="M39" s="23">
        <f t="shared" si="3"/>
        <v>262295</v>
      </c>
      <c r="N39" s="25" t="s">
        <v>146</v>
      </c>
    </row>
    <row r="40" s="3" customFormat="1" ht="21" customHeight="1" spans="1:14">
      <c r="A40" s="8">
        <v>38</v>
      </c>
      <c r="B40" s="17" t="s">
        <v>15</v>
      </c>
      <c r="C40" s="17" t="s">
        <v>147</v>
      </c>
      <c r="D40" s="18" t="s">
        <v>148</v>
      </c>
      <c r="E40" s="18" t="s">
        <v>18</v>
      </c>
      <c r="F40" s="19">
        <v>1</v>
      </c>
      <c r="G40" s="12" t="s">
        <v>19</v>
      </c>
      <c r="H40" s="20">
        <v>41163</v>
      </c>
      <c r="I40" s="26" t="s">
        <v>149</v>
      </c>
      <c r="J40" s="27">
        <v>105073</v>
      </c>
      <c r="K40" s="23">
        <f t="shared" si="2"/>
        <v>89800</v>
      </c>
      <c r="L40" s="19">
        <v>49</v>
      </c>
      <c r="M40" s="23">
        <f t="shared" si="3"/>
        <v>44002</v>
      </c>
      <c r="N40" s="25" t="s">
        <v>134</v>
      </c>
    </row>
    <row r="41" s="3" customFormat="1" ht="21" customHeight="1" spans="1:14">
      <c r="A41" s="8">
        <v>39</v>
      </c>
      <c r="B41" s="17" t="s">
        <v>150</v>
      </c>
      <c r="C41" s="17" t="s">
        <v>151</v>
      </c>
      <c r="D41" s="18" t="s">
        <v>152</v>
      </c>
      <c r="E41" s="18" t="s">
        <v>153</v>
      </c>
      <c r="F41" s="19">
        <v>1</v>
      </c>
      <c r="G41" s="12" t="s">
        <v>19</v>
      </c>
      <c r="H41" s="20">
        <v>41121</v>
      </c>
      <c r="I41" s="26" t="s">
        <v>154</v>
      </c>
      <c r="J41" s="27">
        <v>692800</v>
      </c>
      <c r="K41" s="23">
        <f t="shared" si="2"/>
        <v>592100</v>
      </c>
      <c r="L41" s="19">
        <v>49</v>
      </c>
      <c r="M41" s="23">
        <f t="shared" si="3"/>
        <v>290129</v>
      </c>
      <c r="N41" s="25" t="s">
        <v>155</v>
      </c>
    </row>
    <row r="42" s="4" customFormat="1" ht="21" customHeight="1" spans="1:14">
      <c r="A42" s="21"/>
      <c r="B42" s="21" t="s">
        <v>156</v>
      </c>
      <c r="C42" s="21"/>
      <c r="D42" s="21"/>
      <c r="E42" s="21"/>
      <c r="F42" s="21"/>
      <c r="G42" s="21"/>
      <c r="H42" s="21"/>
      <c r="I42" s="21"/>
      <c r="J42" s="28">
        <f>SUM(J3:J41)</f>
        <v>10774279</v>
      </c>
      <c r="K42" s="28"/>
      <c r="L42" s="28"/>
      <c r="M42" s="28">
        <f>SUM(M3:M41)</f>
        <v>6399224</v>
      </c>
      <c r="N42" s="29"/>
    </row>
  </sheetData>
  <mergeCells count="1">
    <mergeCell ref="A1:N1"/>
  </mergeCells>
  <pageMargins left="0.25" right="0.25" top="0.75" bottom="0.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dxl</cp:lastModifiedBy>
  <dcterms:created xsi:type="dcterms:W3CDTF">2020-12-11T06:09:00Z</dcterms:created>
  <dcterms:modified xsi:type="dcterms:W3CDTF">2020-12-24T06:25:38Z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