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<sst xmlns="http://schemas.openxmlformats.org/spreadsheetml/2006/main" count="163" uniqueCount="114">
  <si>
    <t>车辆2明细表</t>
  </si>
  <si>
    <t>序号</t>
  </si>
  <si>
    <t>车辆品牌</t>
  </si>
  <si>
    <t>车牌号码</t>
  </si>
  <si>
    <t>车辆型号</t>
  </si>
  <si>
    <t>制造厂名称</t>
  </si>
  <si>
    <t>实际数量</t>
  </si>
  <si>
    <t>计量单位</t>
  </si>
  <si>
    <t>启用日期</t>
  </si>
  <si>
    <t>已行驶里程KM</t>
  </si>
  <si>
    <t>账面原值</t>
  </si>
  <si>
    <t>评估原值</t>
  </si>
  <si>
    <t>成新率（%）</t>
  </si>
  <si>
    <t>评估价值</t>
  </si>
  <si>
    <t>备注</t>
  </si>
  <si>
    <t>海德牌</t>
  </si>
  <si>
    <t>鲁FV3703</t>
  </si>
  <si>
    <t>DHD5167TXSE3</t>
  </si>
  <si>
    <t>烟台海德专用汽车有限公司</t>
  </si>
  <si>
    <t>辆</t>
  </si>
  <si>
    <t>2.97万</t>
  </si>
  <si>
    <t>大洗扫</t>
  </si>
  <si>
    <t>福田牌</t>
  </si>
  <si>
    <t>鲁FW1319</t>
  </si>
  <si>
    <t>BJ5075GXW-2</t>
  </si>
  <si>
    <t>北汽福田汽车股份有限公司</t>
  </si>
  <si>
    <t>1.78万</t>
  </si>
  <si>
    <t>小粪罐</t>
  </si>
  <si>
    <t>江铃江特牌</t>
  </si>
  <si>
    <t>鲁F8769W</t>
  </si>
  <si>
    <t>JMT3040XSGA2</t>
  </si>
  <si>
    <t>江西江铃集团特种专用车有限公司</t>
  </si>
  <si>
    <t>2.34万</t>
  </si>
  <si>
    <t>大头车</t>
  </si>
  <si>
    <t>路鑫牌</t>
  </si>
  <si>
    <t>鲁FV3191</t>
  </si>
  <si>
    <t>MJJ5160GQX</t>
  </si>
  <si>
    <t>南京金长江交通设施有限公司</t>
  </si>
  <si>
    <t>5.62万</t>
  </si>
  <si>
    <t>高压水车</t>
  </si>
  <si>
    <t>东风牌</t>
  </si>
  <si>
    <t>鲁FHW017</t>
  </si>
  <si>
    <t>EQ3042NZ20D3</t>
  </si>
  <si>
    <t>东风汽车股份有限公司</t>
  </si>
  <si>
    <t>25.16万</t>
  </si>
  <si>
    <t>雷沃牌</t>
  </si>
  <si>
    <t>鲁F00798</t>
  </si>
  <si>
    <t>FL935E</t>
  </si>
  <si>
    <t>福田雷沃国际重工股份有限公司</t>
  </si>
  <si>
    <t>7.62万</t>
  </si>
  <si>
    <t>装载机</t>
  </si>
  <si>
    <t>鲁FW1088</t>
  </si>
  <si>
    <t>CHD5167ZXX</t>
  </si>
  <si>
    <t>8.67万</t>
  </si>
  <si>
    <t>拉臂钩</t>
  </si>
  <si>
    <t>新路牌</t>
  </si>
  <si>
    <t>鲁FV3357</t>
  </si>
  <si>
    <t>QXL5160ZYS1</t>
  </si>
  <si>
    <t>青海新路环卫设备制造有限公司</t>
  </si>
  <si>
    <t>23.75万</t>
  </si>
  <si>
    <t>压缩车</t>
  </si>
  <si>
    <t>华林牌</t>
  </si>
  <si>
    <t>鲁FV6676</t>
  </si>
  <si>
    <t>HLT5169ZYS</t>
  </si>
  <si>
    <t>北京华林特装车有限公司</t>
  </si>
  <si>
    <t>23.18万</t>
  </si>
  <si>
    <t>鲁FV6639</t>
  </si>
  <si>
    <t>22.43万</t>
  </si>
  <si>
    <t>绿叶牌</t>
  </si>
  <si>
    <t>鲁y26v05</t>
  </si>
  <si>
    <t>JYJ5040GPSD</t>
  </si>
  <si>
    <t>中国重汽集团济南专用车有限公司</t>
  </si>
  <si>
    <t>5.84万</t>
  </si>
  <si>
    <t>小水罐</t>
  </si>
  <si>
    <t>华林</t>
  </si>
  <si>
    <t>鲁FW3139</t>
  </si>
  <si>
    <t>HLT5164ZYSD</t>
  </si>
  <si>
    <t>15.69万</t>
  </si>
  <si>
    <t>鲁FW3197</t>
  </si>
  <si>
    <t>14.32万</t>
  </si>
  <si>
    <t>鲁FW3780</t>
  </si>
  <si>
    <t>CHD5258ZXXE5</t>
  </si>
  <si>
    <t>7.05万</t>
  </si>
  <si>
    <t>中联牌</t>
  </si>
  <si>
    <t>鲁Y917F9</t>
  </si>
  <si>
    <t>ZLJ5030CTYSCE5</t>
  </si>
  <si>
    <t>中联重科股份有限公司</t>
  </si>
  <si>
    <t>2.30万</t>
  </si>
  <si>
    <t>桶装</t>
  </si>
  <si>
    <t>鲁Y909F9</t>
  </si>
  <si>
    <t>2.33万</t>
  </si>
  <si>
    <t>鲁FW3973</t>
  </si>
  <si>
    <t>zlj5080zysjxe5</t>
  </si>
  <si>
    <t>13.44万</t>
  </si>
  <si>
    <t>鲁FW3930</t>
  </si>
  <si>
    <t>13.28万</t>
  </si>
  <si>
    <t>绿叶</t>
  </si>
  <si>
    <t>鲁FW3162</t>
  </si>
  <si>
    <t>JYJ5109GSSE</t>
  </si>
  <si>
    <t>0.94万</t>
  </si>
  <si>
    <t>水车</t>
  </si>
  <si>
    <t>东风</t>
  </si>
  <si>
    <t>鲁FW2082</t>
  </si>
  <si>
    <t>DFL3120B5</t>
  </si>
  <si>
    <t>东风商用车有限公司</t>
  </si>
  <si>
    <t>0.28万</t>
  </si>
  <si>
    <t>中型自卸</t>
  </si>
  <si>
    <t>徐工</t>
  </si>
  <si>
    <t>鲁FW1112</t>
  </si>
  <si>
    <t>XZJ5060JGKA4</t>
  </si>
  <si>
    <t>徐州工程机械集团有限公司</t>
  </si>
  <si>
    <t>3.27万</t>
  </si>
  <si>
    <t>高空</t>
  </si>
  <si>
    <t>合计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</si>
</sst>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  <numFmt numFmtId="177" formatCode="#,##0.00_ "/>
    <numFmt numFmtId="178" formatCode="yyyy&quot;年&quot;m&quot;月&quot;d&quot;日&quot;;@"/>
    <numFmt numFmtId="179" formatCode="0.00_ "/>
  </numFmts>
  <fonts count="3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/>
    <xf numFmtId="0" fontId="20" fillId="0" borderId="0" applyNumberFormat="0" applyFill="0" applyBorder="0" applyAlignment="0" applyProtection="0">
      <alignment vertical="center"/>
    </xf>
    <xf numFmtId="0" fontId="0" fillId="22" borderId="3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0" fillId="27" borderId="9" applyNumberFormat="0" applyAlignment="0" applyProtection="0">
      <alignment vertical="center"/>
    </xf>
    <xf numFmtId="0" fontId="31" fillId="27" borderId="2" applyNumberFormat="0" applyAlignment="0" applyProtection="0">
      <alignment vertical="center"/>
    </xf>
    <xf numFmtId="0" fontId="23" fillId="23" borderId="4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29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48" applyFont="1" applyFill="1" applyBorder="1" applyAlignment="1">
      <alignment horizontal="center" vertical="center" wrapText="1"/>
    </xf>
    <xf numFmtId="0" fontId="5" fillId="2" borderId="1" xfId="51" applyFont="1" applyFill="1" applyBorder="1" applyAlignment="1">
      <alignment horizontal="center" vertical="center" wrapText="1"/>
    </xf>
    <xf numFmtId="0" fontId="6" fillId="2" borderId="1" xfId="51" applyFont="1" applyFill="1" applyBorder="1" applyAlignment="1">
      <alignment horizontal="center" vertical="center" wrapText="1"/>
    </xf>
    <xf numFmtId="0" fontId="6" fillId="2" borderId="1" xfId="48" applyFont="1" applyFill="1" applyBorder="1" applyAlignment="1">
      <alignment horizontal="center" vertical="center" wrapText="1"/>
    </xf>
    <xf numFmtId="0" fontId="5" fillId="2" borderId="1" xfId="48" applyFont="1" applyFill="1" applyBorder="1" applyAlignment="1">
      <alignment horizontal="center" vertical="center"/>
    </xf>
    <xf numFmtId="0" fontId="5" fillId="2" borderId="1" xfId="12" applyFont="1" applyFill="1" applyBorder="1" applyAlignment="1">
      <alignment horizontal="center" vertical="center"/>
    </xf>
    <xf numFmtId="178" fontId="5" fillId="2" borderId="1" xfId="48" applyNumberFormat="1" applyFont="1" applyFill="1" applyBorder="1" applyAlignment="1">
      <alignment horizontal="center" vertical="center"/>
    </xf>
    <xf numFmtId="49" fontId="5" fillId="2" borderId="1" xfId="48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/>
    </xf>
    <xf numFmtId="178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48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 wrapText="1"/>
    </xf>
    <xf numFmtId="179" fontId="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77" fontId="0" fillId="2" borderId="0" xfId="0" applyNumberFormat="1" applyFill="1" applyAlignment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 7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tabSelected="1" workbookViewId="0">
      <selection activeCell="G6" sqref="G6"/>
    </sheetView>
  </sheetViews>
  <sheetFormatPr defaultColWidth="9" defaultRowHeight="13.5"/>
  <cols>
    <col min="1" max="1" width="4.625" style="2" customWidth="1"/>
    <col min="2" max="3" width="9" style="2"/>
    <col min="4" max="4" width="12.375" style="2" customWidth="1"/>
    <col min="5" max="5" width="8.75" style="2" customWidth="1"/>
    <col min="6" max="6" width="6.125" style="2" customWidth="1"/>
    <col min="7" max="7" width="5" style="2" customWidth="1"/>
    <col min="8" max="8" width="15.125" style="2" customWidth="1"/>
    <col min="9" max="9" width="9" style="2"/>
    <col min="10" max="10" width="13.25" style="2" customWidth="1"/>
    <col min="11" max="11" width="13.125" style="2" customWidth="1"/>
    <col min="12" max="12" width="5.625" style="2" customWidth="1"/>
    <col min="13" max="13" width="13.875" style="2" customWidth="1"/>
    <col min="14" max="14" width="7.25" style="1" customWidth="1"/>
    <col min="15" max="16384" width="9" style="2"/>
  </cols>
  <sheetData>
    <row r="1" ht="36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28" customHeight="1" spans="1:14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s="2" customFormat="1" ht="30" customHeight="1" spans="1:14">
      <c r="A3" s="8">
        <v>1</v>
      </c>
      <c r="B3" s="8" t="s">
        <v>15</v>
      </c>
      <c r="C3" s="9" t="s">
        <v>16</v>
      </c>
      <c r="D3" s="10" t="s">
        <v>17</v>
      </c>
      <c r="E3" s="11" t="s">
        <v>18</v>
      </c>
      <c r="F3" s="12">
        <v>1</v>
      </c>
      <c r="G3" s="13" t="s">
        <v>19</v>
      </c>
      <c r="H3" s="14">
        <v>41389</v>
      </c>
      <c r="I3" s="21" t="s">
        <v>20</v>
      </c>
      <c r="J3" s="22">
        <v>538700</v>
      </c>
      <c r="K3" s="22">
        <f t="shared" ref="K3:K20" si="0">ROUND(J3/1.17,-2)</f>
        <v>460400</v>
      </c>
      <c r="L3" s="18">
        <v>54</v>
      </c>
      <c r="M3" s="22">
        <f t="shared" ref="M3:M20" si="1">K3*L3/100</f>
        <v>248616</v>
      </c>
      <c r="N3" s="23" t="s">
        <v>21</v>
      </c>
    </row>
    <row r="4" s="2" customFormat="1" ht="30" customHeight="1" spans="1:14">
      <c r="A4" s="8">
        <v>2</v>
      </c>
      <c r="B4" s="8" t="s">
        <v>22</v>
      </c>
      <c r="C4" s="9" t="s">
        <v>23</v>
      </c>
      <c r="D4" s="10" t="s">
        <v>24</v>
      </c>
      <c r="E4" s="10" t="s">
        <v>25</v>
      </c>
      <c r="F4" s="12">
        <v>1</v>
      </c>
      <c r="G4" s="13" t="s">
        <v>19</v>
      </c>
      <c r="H4" s="14">
        <v>42325</v>
      </c>
      <c r="I4" s="21" t="s">
        <v>26</v>
      </c>
      <c r="J4" s="22">
        <v>109500</v>
      </c>
      <c r="K4" s="22">
        <f t="shared" si="0"/>
        <v>93600</v>
      </c>
      <c r="L4" s="18">
        <v>70</v>
      </c>
      <c r="M4" s="22">
        <f t="shared" si="1"/>
        <v>65520</v>
      </c>
      <c r="N4" s="23" t="s">
        <v>27</v>
      </c>
    </row>
    <row r="5" s="2" customFormat="1" ht="30" customHeight="1" spans="1:14">
      <c r="A5" s="8">
        <v>3</v>
      </c>
      <c r="B5" s="8" t="s">
        <v>28</v>
      </c>
      <c r="C5" s="9" t="s">
        <v>29</v>
      </c>
      <c r="D5" s="10" t="s">
        <v>30</v>
      </c>
      <c r="E5" s="10" t="s">
        <v>31</v>
      </c>
      <c r="F5" s="12">
        <v>1</v>
      </c>
      <c r="G5" s="13" t="s">
        <v>19</v>
      </c>
      <c r="H5" s="14">
        <v>42958</v>
      </c>
      <c r="I5" s="21" t="s">
        <v>32</v>
      </c>
      <c r="J5" s="22">
        <v>123417.95</v>
      </c>
      <c r="K5" s="22">
        <f t="shared" si="0"/>
        <v>105500</v>
      </c>
      <c r="L5" s="18">
        <v>82</v>
      </c>
      <c r="M5" s="22">
        <f t="shared" si="1"/>
        <v>86510</v>
      </c>
      <c r="N5" s="23" t="s">
        <v>33</v>
      </c>
    </row>
    <row r="6" s="2" customFormat="1" ht="30" customHeight="1" spans="1:14">
      <c r="A6" s="8">
        <v>4</v>
      </c>
      <c r="B6" s="8" t="s">
        <v>34</v>
      </c>
      <c r="C6" s="9" t="s">
        <v>35</v>
      </c>
      <c r="D6" s="10" t="s">
        <v>36</v>
      </c>
      <c r="E6" s="10" t="s">
        <v>37</v>
      </c>
      <c r="F6" s="12">
        <v>1</v>
      </c>
      <c r="G6" s="13" t="s">
        <v>19</v>
      </c>
      <c r="H6" s="14">
        <v>41264</v>
      </c>
      <c r="I6" s="21" t="s">
        <v>38</v>
      </c>
      <c r="J6" s="22">
        <v>368000</v>
      </c>
      <c r="K6" s="22">
        <f t="shared" si="0"/>
        <v>314500</v>
      </c>
      <c r="L6" s="18">
        <v>51</v>
      </c>
      <c r="M6" s="22">
        <f t="shared" si="1"/>
        <v>160395</v>
      </c>
      <c r="N6" s="23" t="s">
        <v>39</v>
      </c>
    </row>
    <row r="7" s="2" customFormat="1" ht="30" customHeight="1" spans="1:14">
      <c r="A7" s="8">
        <v>5</v>
      </c>
      <c r="B7" s="8" t="s">
        <v>40</v>
      </c>
      <c r="C7" s="9" t="s">
        <v>41</v>
      </c>
      <c r="D7" s="10" t="s">
        <v>42</v>
      </c>
      <c r="E7" s="10" t="s">
        <v>43</v>
      </c>
      <c r="F7" s="12">
        <v>1</v>
      </c>
      <c r="G7" s="13" t="s">
        <v>19</v>
      </c>
      <c r="H7" s="14">
        <v>41347</v>
      </c>
      <c r="I7" s="21" t="s">
        <v>44</v>
      </c>
      <c r="J7" s="22">
        <v>108547</v>
      </c>
      <c r="K7" s="22">
        <f t="shared" si="0"/>
        <v>92800</v>
      </c>
      <c r="L7" s="18">
        <v>53</v>
      </c>
      <c r="M7" s="22">
        <f t="shared" si="1"/>
        <v>49184</v>
      </c>
      <c r="N7" s="23" t="s">
        <v>33</v>
      </c>
    </row>
    <row r="8" s="2" customFormat="1" ht="30" customHeight="1" spans="1:14">
      <c r="A8" s="8">
        <v>6</v>
      </c>
      <c r="B8" s="8" t="s">
        <v>45</v>
      </c>
      <c r="C8" s="9" t="s">
        <v>46</v>
      </c>
      <c r="D8" s="10" t="s">
        <v>47</v>
      </c>
      <c r="E8" s="10" t="s">
        <v>48</v>
      </c>
      <c r="F8" s="12">
        <v>1</v>
      </c>
      <c r="G8" s="13" t="s">
        <v>19</v>
      </c>
      <c r="H8" s="14">
        <v>41941</v>
      </c>
      <c r="I8" s="21" t="s">
        <v>49</v>
      </c>
      <c r="J8" s="22">
        <v>170000</v>
      </c>
      <c r="K8" s="22">
        <f t="shared" si="0"/>
        <v>145300</v>
      </c>
      <c r="L8" s="18">
        <v>63</v>
      </c>
      <c r="M8" s="22">
        <f t="shared" si="1"/>
        <v>91539</v>
      </c>
      <c r="N8" s="23" t="s">
        <v>50</v>
      </c>
    </row>
    <row r="9" s="2" customFormat="1" ht="30" customHeight="1" spans="1:14">
      <c r="A9" s="8">
        <v>7</v>
      </c>
      <c r="B9" s="8" t="s">
        <v>15</v>
      </c>
      <c r="C9" s="9" t="s">
        <v>51</v>
      </c>
      <c r="D9" s="10" t="s">
        <v>52</v>
      </c>
      <c r="E9" s="11" t="s">
        <v>18</v>
      </c>
      <c r="F9" s="12">
        <v>1</v>
      </c>
      <c r="G9" s="13" t="s">
        <v>19</v>
      </c>
      <c r="H9" s="14">
        <v>42244</v>
      </c>
      <c r="I9" s="21" t="s">
        <v>53</v>
      </c>
      <c r="J9" s="22">
        <v>318000</v>
      </c>
      <c r="K9" s="22">
        <f t="shared" si="0"/>
        <v>271800</v>
      </c>
      <c r="L9" s="18">
        <v>69</v>
      </c>
      <c r="M9" s="22">
        <f t="shared" si="1"/>
        <v>187542</v>
      </c>
      <c r="N9" s="23" t="s">
        <v>54</v>
      </c>
    </row>
    <row r="10" s="2" customFormat="1" ht="30" customHeight="1" spans="1:14">
      <c r="A10" s="8">
        <v>8</v>
      </c>
      <c r="B10" s="8" t="s">
        <v>55</v>
      </c>
      <c r="C10" s="9" t="s">
        <v>56</v>
      </c>
      <c r="D10" s="10" t="s">
        <v>57</v>
      </c>
      <c r="E10" s="10" t="s">
        <v>58</v>
      </c>
      <c r="F10" s="15">
        <v>1</v>
      </c>
      <c r="G10" s="13" t="s">
        <v>19</v>
      </c>
      <c r="H10" s="14">
        <v>41338</v>
      </c>
      <c r="I10" s="21" t="s">
        <v>59</v>
      </c>
      <c r="J10" s="22">
        <v>360000</v>
      </c>
      <c r="K10" s="22">
        <f t="shared" si="0"/>
        <v>307700</v>
      </c>
      <c r="L10" s="18">
        <v>53</v>
      </c>
      <c r="M10" s="22">
        <f t="shared" si="1"/>
        <v>163081</v>
      </c>
      <c r="N10" s="23" t="s">
        <v>60</v>
      </c>
    </row>
    <row r="11" s="2" customFormat="1" ht="30" customHeight="1" spans="1:14">
      <c r="A11" s="8">
        <v>9</v>
      </c>
      <c r="B11" s="8" t="s">
        <v>61</v>
      </c>
      <c r="C11" s="9" t="s">
        <v>62</v>
      </c>
      <c r="D11" s="10" t="s">
        <v>63</v>
      </c>
      <c r="E11" s="10" t="s">
        <v>64</v>
      </c>
      <c r="F11" s="15">
        <v>1</v>
      </c>
      <c r="G11" s="13" t="s">
        <v>19</v>
      </c>
      <c r="H11" s="14">
        <v>41604</v>
      </c>
      <c r="I11" s="21" t="s">
        <v>65</v>
      </c>
      <c r="J11" s="22">
        <v>328000</v>
      </c>
      <c r="K11" s="22">
        <f t="shared" si="0"/>
        <v>280300</v>
      </c>
      <c r="L11" s="18">
        <v>57</v>
      </c>
      <c r="M11" s="22">
        <f t="shared" si="1"/>
        <v>159771</v>
      </c>
      <c r="N11" s="23" t="s">
        <v>60</v>
      </c>
    </row>
    <row r="12" s="2" customFormat="1" ht="30" customHeight="1" spans="1:14">
      <c r="A12" s="8">
        <v>10</v>
      </c>
      <c r="B12" s="8" t="s">
        <v>61</v>
      </c>
      <c r="C12" s="9" t="s">
        <v>66</v>
      </c>
      <c r="D12" s="10" t="s">
        <v>63</v>
      </c>
      <c r="E12" s="10" t="s">
        <v>64</v>
      </c>
      <c r="F12" s="15">
        <v>1</v>
      </c>
      <c r="G12" s="13" t="s">
        <v>19</v>
      </c>
      <c r="H12" s="14">
        <v>41604</v>
      </c>
      <c r="I12" s="21" t="s">
        <v>67</v>
      </c>
      <c r="J12" s="22">
        <v>328000</v>
      </c>
      <c r="K12" s="22">
        <f t="shared" si="0"/>
        <v>280300</v>
      </c>
      <c r="L12" s="18">
        <v>57</v>
      </c>
      <c r="M12" s="22">
        <f t="shared" si="1"/>
        <v>159771</v>
      </c>
      <c r="N12" s="23" t="s">
        <v>60</v>
      </c>
    </row>
    <row r="13" s="2" customFormat="1" ht="30" customHeight="1" spans="1:14">
      <c r="A13" s="8">
        <v>11</v>
      </c>
      <c r="B13" s="8" t="s">
        <v>68</v>
      </c>
      <c r="C13" s="9" t="s">
        <v>69</v>
      </c>
      <c r="D13" s="10" t="s">
        <v>70</v>
      </c>
      <c r="E13" s="10" t="s">
        <v>71</v>
      </c>
      <c r="F13" s="12">
        <v>1</v>
      </c>
      <c r="G13" s="13" t="s">
        <v>19</v>
      </c>
      <c r="H13" s="14">
        <v>42129</v>
      </c>
      <c r="I13" s="21" t="s">
        <v>72</v>
      </c>
      <c r="J13" s="22">
        <v>182500</v>
      </c>
      <c r="K13" s="22">
        <f t="shared" si="0"/>
        <v>156000</v>
      </c>
      <c r="L13" s="18">
        <v>67</v>
      </c>
      <c r="M13" s="22">
        <f t="shared" si="1"/>
        <v>104520</v>
      </c>
      <c r="N13" s="23" t="s">
        <v>73</v>
      </c>
    </row>
    <row r="14" s="2" customFormat="1" ht="30" customHeight="1" spans="1:14">
      <c r="A14" s="8">
        <v>12</v>
      </c>
      <c r="B14" s="8" t="s">
        <v>74</v>
      </c>
      <c r="C14" s="9" t="s">
        <v>75</v>
      </c>
      <c r="D14" s="10" t="s">
        <v>76</v>
      </c>
      <c r="E14" s="10" t="s">
        <v>64</v>
      </c>
      <c r="F14" s="15">
        <v>1</v>
      </c>
      <c r="G14" s="13" t="s">
        <v>19</v>
      </c>
      <c r="H14" s="14">
        <v>42642</v>
      </c>
      <c r="I14" s="21" t="s">
        <v>77</v>
      </c>
      <c r="J14" s="22">
        <v>410000</v>
      </c>
      <c r="K14" s="22">
        <f t="shared" si="0"/>
        <v>350400</v>
      </c>
      <c r="L14" s="18">
        <v>76</v>
      </c>
      <c r="M14" s="22">
        <f t="shared" si="1"/>
        <v>266304</v>
      </c>
      <c r="N14" s="23" t="s">
        <v>60</v>
      </c>
    </row>
    <row r="15" s="2" customFormat="1" ht="30" customHeight="1" spans="1:14">
      <c r="A15" s="8">
        <v>13</v>
      </c>
      <c r="B15" s="8" t="s">
        <v>74</v>
      </c>
      <c r="C15" s="9" t="s">
        <v>78</v>
      </c>
      <c r="D15" s="10" t="s">
        <v>76</v>
      </c>
      <c r="E15" s="10" t="s">
        <v>64</v>
      </c>
      <c r="F15" s="15">
        <v>1</v>
      </c>
      <c r="G15" s="13" t="s">
        <v>19</v>
      </c>
      <c r="H15" s="14">
        <v>42642</v>
      </c>
      <c r="I15" s="21" t="s">
        <v>79</v>
      </c>
      <c r="J15" s="22">
        <v>410000</v>
      </c>
      <c r="K15" s="22">
        <f t="shared" si="0"/>
        <v>350400</v>
      </c>
      <c r="L15" s="18">
        <v>76</v>
      </c>
      <c r="M15" s="22">
        <f t="shared" si="1"/>
        <v>266304</v>
      </c>
      <c r="N15" s="23" t="s">
        <v>60</v>
      </c>
    </row>
    <row r="16" s="2" customFormat="1" ht="30" customHeight="1" spans="1:14">
      <c r="A16" s="8">
        <v>14</v>
      </c>
      <c r="B16" s="8" t="s">
        <v>15</v>
      </c>
      <c r="C16" s="9" t="s">
        <v>80</v>
      </c>
      <c r="D16" s="10" t="s">
        <v>81</v>
      </c>
      <c r="E16" s="11" t="s">
        <v>18</v>
      </c>
      <c r="F16" s="15">
        <v>1</v>
      </c>
      <c r="G16" s="13" t="s">
        <v>19</v>
      </c>
      <c r="H16" s="14">
        <v>42747</v>
      </c>
      <c r="I16" s="21" t="s">
        <v>82</v>
      </c>
      <c r="J16" s="22">
        <v>575000</v>
      </c>
      <c r="K16" s="22">
        <f t="shared" si="0"/>
        <v>491500</v>
      </c>
      <c r="L16" s="18">
        <v>78</v>
      </c>
      <c r="M16" s="22">
        <f t="shared" si="1"/>
        <v>383370</v>
      </c>
      <c r="N16" s="23" t="s">
        <v>54</v>
      </c>
    </row>
    <row r="17" s="2" customFormat="1" ht="30" customHeight="1" spans="1:14">
      <c r="A17" s="8">
        <v>15</v>
      </c>
      <c r="B17" s="8" t="s">
        <v>83</v>
      </c>
      <c r="C17" s="9" t="s">
        <v>84</v>
      </c>
      <c r="D17" s="10" t="s">
        <v>85</v>
      </c>
      <c r="E17" s="10" t="s">
        <v>86</v>
      </c>
      <c r="F17" s="15">
        <v>1</v>
      </c>
      <c r="G17" s="13" t="s">
        <v>19</v>
      </c>
      <c r="H17" s="14">
        <v>42846</v>
      </c>
      <c r="I17" s="21" t="s">
        <v>87</v>
      </c>
      <c r="J17" s="22">
        <v>108700</v>
      </c>
      <c r="K17" s="22">
        <f t="shared" si="0"/>
        <v>92900</v>
      </c>
      <c r="L17" s="18">
        <v>80</v>
      </c>
      <c r="M17" s="22">
        <f t="shared" si="1"/>
        <v>74320</v>
      </c>
      <c r="N17" s="23" t="s">
        <v>88</v>
      </c>
    </row>
    <row r="18" s="2" customFormat="1" ht="30" customHeight="1" spans="1:14">
      <c r="A18" s="8">
        <v>16</v>
      </c>
      <c r="B18" s="8" t="s">
        <v>83</v>
      </c>
      <c r="C18" s="9" t="s">
        <v>89</v>
      </c>
      <c r="D18" s="10" t="s">
        <v>85</v>
      </c>
      <c r="E18" s="10" t="s">
        <v>86</v>
      </c>
      <c r="F18" s="15">
        <v>1</v>
      </c>
      <c r="G18" s="13" t="s">
        <v>19</v>
      </c>
      <c r="H18" s="14">
        <v>42846</v>
      </c>
      <c r="I18" s="21" t="s">
        <v>90</v>
      </c>
      <c r="J18" s="22">
        <v>108700</v>
      </c>
      <c r="K18" s="22">
        <f t="shared" si="0"/>
        <v>92900</v>
      </c>
      <c r="L18" s="18">
        <v>80</v>
      </c>
      <c r="M18" s="22">
        <f t="shared" si="1"/>
        <v>74320</v>
      </c>
      <c r="N18" s="23" t="s">
        <v>88</v>
      </c>
    </row>
    <row r="19" s="2" customFormat="1" ht="30" customHeight="1" spans="1:14">
      <c r="A19" s="8">
        <v>17</v>
      </c>
      <c r="B19" s="8" t="s">
        <v>83</v>
      </c>
      <c r="C19" s="9" t="s">
        <v>91</v>
      </c>
      <c r="D19" s="10" t="s">
        <v>92</v>
      </c>
      <c r="E19" s="10" t="s">
        <v>86</v>
      </c>
      <c r="F19" s="15">
        <v>1</v>
      </c>
      <c r="G19" s="13" t="s">
        <v>19</v>
      </c>
      <c r="H19" s="14">
        <v>42810</v>
      </c>
      <c r="I19" s="21" t="s">
        <v>93</v>
      </c>
      <c r="J19" s="22">
        <v>250000</v>
      </c>
      <c r="K19" s="22">
        <f t="shared" si="0"/>
        <v>213700</v>
      </c>
      <c r="L19" s="18">
        <v>79</v>
      </c>
      <c r="M19" s="22">
        <f t="shared" si="1"/>
        <v>168823</v>
      </c>
      <c r="N19" s="23" t="s">
        <v>60</v>
      </c>
    </row>
    <row r="20" s="2" customFormat="1" ht="30" customHeight="1" spans="1:14">
      <c r="A20" s="8">
        <v>18</v>
      </c>
      <c r="B20" s="8" t="s">
        <v>83</v>
      </c>
      <c r="C20" s="9" t="s">
        <v>94</v>
      </c>
      <c r="D20" s="10" t="s">
        <v>92</v>
      </c>
      <c r="E20" s="10" t="s">
        <v>86</v>
      </c>
      <c r="F20" s="15">
        <v>1</v>
      </c>
      <c r="G20" s="13" t="s">
        <v>19</v>
      </c>
      <c r="H20" s="14">
        <v>42810</v>
      </c>
      <c r="I20" s="21" t="s">
        <v>95</v>
      </c>
      <c r="J20" s="22">
        <v>250000</v>
      </c>
      <c r="K20" s="22">
        <f t="shared" si="0"/>
        <v>213700</v>
      </c>
      <c r="L20" s="18">
        <v>79</v>
      </c>
      <c r="M20" s="22">
        <f t="shared" si="1"/>
        <v>168823</v>
      </c>
      <c r="N20" s="23" t="s">
        <v>60</v>
      </c>
    </row>
    <row r="21" s="3" customFormat="1" ht="36" customHeight="1" spans="1:14">
      <c r="A21" s="8">
        <v>19</v>
      </c>
      <c r="B21" s="16" t="s">
        <v>96</v>
      </c>
      <c r="C21" s="16" t="s">
        <v>97</v>
      </c>
      <c r="D21" s="17" t="s">
        <v>98</v>
      </c>
      <c r="E21" s="17" t="s">
        <v>71</v>
      </c>
      <c r="F21" s="18">
        <v>1</v>
      </c>
      <c r="G21" s="13" t="s">
        <v>19</v>
      </c>
      <c r="H21" s="19">
        <v>42664</v>
      </c>
      <c r="I21" s="24" t="s">
        <v>99</v>
      </c>
      <c r="J21" s="25">
        <v>236000</v>
      </c>
      <c r="K21" s="22">
        <f t="shared" ref="K21:K23" si="2">ROUND(J21/1.17,-2)</f>
        <v>201700</v>
      </c>
      <c r="L21" s="18">
        <v>76</v>
      </c>
      <c r="M21" s="22">
        <f t="shared" ref="M21:M23" si="3">K21*L21/100</f>
        <v>153292</v>
      </c>
      <c r="N21" s="23" t="s">
        <v>100</v>
      </c>
    </row>
    <row r="22" s="3" customFormat="1" ht="36" customHeight="1" spans="1:14">
      <c r="A22" s="8">
        <v>20</v>
      </c>
      <c r="B22" s="16" t="s">
        <v>101</v>
      </c>
      <c r="C22" s="16" t="s">
        <v>102</v>
      </c>
      <c r="D22" s="17" t="s">
        <v>103</v>
      </c>
      <c r="E22" s="17" t="s">
        <v>104</v>
      </c>
      <c r="F22" s="18">
        <v>1</v>
      </c>
      <c r="G22" s="13" t="s">
        <v>19</v>
      </c>
      <c r="H22" s="19">
        <v>42461</v>
      </c>
      <c r="I22" s="24" t="s">
        <v>105</v>
      </c>
      <c r="J22" s="25">
        <v>245316</v>
      </c>
      <c r="K22" s="22">
        <f t="shared" si="2"/>
        <v>209700</v>
      </c>
      <c r="L22" s="18">
        <v>73</v>
      </c>
      <c r="M22" s="22">
        <f t="shared" si="3"/>
        <v>153081</v>
      </c>
      <c r="N22" s="23" t="s">
        <v>106</v>
      </c>
    </row>
    <row r="23" s="3" customFormat="1" ht="36" customHeight="1" spans="1:14">
      <c r="A23" s="8">
        <v>21</v>
      </c>
      <c r="B23" s="16" t="s">
        <v>107</v>
      </c>
      <c r="C23" s="16" t="s">
        <v>108</v>
      </c>
      <c r="D23" s="17" t="s">
        <v>109</v>
      </c>
      <c r="E23" s="17" t="s">
        <v>110</v>
      </c>
      <c r="F23" s="18">
        <v>1</v>
      </c>
      <c r="G23" s="13" t="s">
        <v>19</v>
      </c>
      <c r="H23" s="19">
        <v>42096</v>
      </c>
      <c r="I23" s="24" t="s">
        <v>111</v>
      </c>
      <c r="J23" s="25">
        <v>298000</v>
      </c>
      <c r="K23" s="22">
        <f t="shared" si="2"/>
        <v>254700</v>
      </c>
      <c r="L23" s="18">
        <v>66</v>
      </c>
      <c r="M23" s="22">
        <f t="shared" si="3"/>
        <v>168102</v>
      </c>
      <c r="N23" s="23" t="s">
        <v>112</v>
      </c>
    </row>
    <row r="24" s="4" customFormat="1" ht="33" customHeight="1" spans="1:14">
      <c r="A24" s="20"/>
      <c r="B24" s="20" t="s">
        <v>113</v>
      </c>
      <c r="C24" s="20"/>
      <c r="D24" s="20"/>
      <c r="E24" s="20"/>
      <c r="F24" s="20"/>
      <c r="G24" s="20"/>
      <c r="H24" s="20"/>
      <c r="I24" s="20"/>
      <c r="J24" s="20">
        <f>SUM(J3:J23)</f>
        <v>5826380.95</v>
      </c>
      <c r="K24" s="20"/>
      <c r="L24" s="20"/>
      <c r="M24" s="26">
        <f>SUM(M3:M23)</f>
        <v>3353188</v>
      </c>
      <c r="N24" s="27"/>
    </row>
    <row r="25" s="2" customFormat="1" spans="10:14">
      <c r="J25" s="28"/>
      <c r="N25" s="1"/>
    </row>
  </sheetData>
  <mergeCells count="1">
    <mergeCell ref="A1:N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dxl</cp:lastModifiedBy>
  <dcterms:created xsi:type="dcterms:W3CDTF">2020-12-11T06:11:00Z</dcterms:created>
  <dcterms:modified xsi:type="dcterms:W3CDTF">2020-12-24T09:21:01Z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